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activeTab="1"/>
  </bookViews>
  <sheets>
    <sheet name="Resources" sheetId="3" r:id="rId1"/>
    <sheet name="Problem 1" sheetId="1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9" i="1"/>
  <c r="C110"/>
  <c r="D103"/>
  <c r="D102"/>
  <c r="D101"/>
  <c r="B115"/>
  <c r="C46"/>
  <c r="D86"/>
  <c r="C86"/>
  <c r="B86"/>
  <c r="C84"/>
  <c r="B84"/>
  <c r="D90" l="1"/>
  <c r="C82"/>
  <c r="B82"/>
  <c r="B69"/>
  <c r="B75"/>
  <c r="D75"/>
  <c r="D74"/>
  <c r="D73"/>
  <c r="D69"/>
  <c r="D68"/>
  <c r="D67"/>
  <c r="B59"/>
  <c r="C53"/>
  <c r="B53"/>
  <c r="D52"/>
  <c r="D51"/>
  <c r="D53" l="1"/>
  <c r="C63"/>
  <c r="B43" l="1"/>
  <c r="B114" s="1"/>
  <c r="B42"/>
  <c r="B113" s="1"/>
  <c r="B41"/>
  <c r="B112" s="1"/>
  <c r="B40"/>
  <c r="B111" s="1"/>
  <c r="B39"/>
  <c r="B110" s="1"/>
  <c r="C14"/>
  <c r="B44" l="1"/>
</calcChain>
</file>

<file path=xl/sharedStrings.xml><?xml version="1.0" encoding="utf-8"?>
<sst xmlns="http://schemas.openxmlformats.org/spreadsheetml/2006/main" count="122" uniqueCount="102">
  <si>
    <t>Enter titles and accounts in the green cells</t>
  </si>
  <si>
    <t>Enter Numbers in the blue cells</t>
  </si>
  <si>
    <t>Enter your Calculations in the yellow cells</t>
  </si>
  <si>
    <t>https://www.principlesofaccounting.com/managerial-cost-accounting/</t>
  </si>
  <si>
    <t>Process Costing</t>
  </si>
  <si>
    <t>Reach Chapter 20</t>
  </si>
  <si>
    <t>Unit 4</t>
  </si>
  <si>
    <t>Steps in Determining the Weighted Average Costs for Process Costing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</si>
  <si>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Recap Costs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</si>
  <si>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Determine the physical flow of units – how many physical units did you work on?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</si>
  <si>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Determine EUP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</si>
  <si>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For materials (always at 100%)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</si>
  <si>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For conversion costs (direct labor and overhead)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</si>
  <si>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Determine the unit cost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</si>
  <si>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For materials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</si>
  <si>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For conversion costs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</si>
  <si>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And total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</si>
  <si>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Allocate the costs incurred to goods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</si>
  <si>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Finished and not finished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</si>
  <si>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Calibri"/>
        <family val="2"/>
        <scheme val="minor"/>
      </rPr>
      <t>Reconcile ending balance of WIP Dept 1</t>
    </r>
  </si>
  <si>
    <t>WIP 1/1</t>
  </si>
  <si>
    <t xml:space="preserve">   Materials </t>
  </si>
  <si>
    <t>Materials added during the month</t>
  </si>
  <si>
    <t xml:space="preserve">1. Determine the EUP (equivalent units of production)     </t>
  </si>
  <si>
    <t>2.  Determine the assignment of costs to goods transferred out and in process</t>
  </si>
  <si>
    <t xml:space="preserve">                                  WIP Dept 1</t>
  </si>
  <si>
    <t>Beginning inventory (last month)</t>
  </si>
  <si>
    <t>This month</t>
  </si>
  <si>
    <t xml:space="preserve">   Total</t>
  </si>
  <si>
    <t>Beginning WIP</t>
  </si>
  <si>
    <t>Completed and transferred out</t>
  </si>
  <si>
    <t>Units started</t>
  </si>
  <si>
    <t>Ending WIP</t>
  </si>
  <si>
    <t>To account for</t>
  </si>
  <si>
    <t xml:space="preserve"> Units </t>
  </si>
  <si>
    <t>% material</t>
  </si>
  <si>
    <t>EUP Materials</t>
  </si>
  <si>
    <t>% Conversion</t>
  </si>
  <si>
    <t>EUP Conversion</t>
  </si>
  <si>
    <t>units completed and transferred out</t>
  </si>
  <si>
    <t>units of ending WIP</t>
  </si>
  <si>
    <t>equivalent units</t>
  </si>
  <si>
    <t>Conversion Costs</t>
  </si>
  <si>
    <t>Beg inventory</t>
  </si>
  <si>
    <t>Costs added this month</t>
  </si>
  <si>
    <t>Total EUP</t>
  </si>
  <si>
    <t>Assignment of costs</t>
  </si>
  <si>
    <t>Units</t>
  </si>
  <si>
    <t>Per Unit</t>
  </si>
  <si>
    <t>Total</t>
  </si>
  <si>
    <t xml:space="preserve">  Finished </t>
  </si>
  <si>
    <t>Debit</t>
  </si>
  <si>
    <t>Credit</t>
  </si>
  <si>
    <t>total cost of ending work is process</t>
  </si>
  <si>
    <r>
      <t>1.</t>
    </r>
    <r>
      <rPr>
        <b/>
        <sz val="14"/>
        <color theme="1"/>
        <rFont val="Times New Roman"/>
        <family val="1"/>
      </rPr>
      <t xml:space="preserve">       </t>
    </r>
    <r>
      <rPr>
        <b/>
        <sz val="14"/>
        <color theme="1"/>
        <rFont val="Calibri"/>
        <family val="2"/>
        <scheme val="minor"/>
      </rPr>
      <t>RECAP COSTS</t>
    </r>
  </si>
  <si>
    <r>
      <t>2.</t>
    </r>
    <r>
      <rPr>
        <sz val="14"/>
        <color rgb="FF000000"/>
        <rFont val="Times New Roman"/>
        <family val="1"/>
      </rPr>
      <t xml:space="preserve">       </t>
    </r>
    <r>
      <rPr>
        <b/>
        <sz val="14"/>
        <color theme="1"/>
        <rFont val="Calibri"/>
        <family val="2"/>
        <scheme val="minor"/>
      </rPr>
      <t>Account for units</t>
    </r>
    <r>
      <rPr>
        <sz val="14"/>
        <color rgb="FF000000"/>
        <rFont val="Calibri"/>
        <family val="2"/>
        <scheme val="minor"/>
      </rPr>
      <t xml:space="preserve"> – Determine the Physical Flow</t>
    </r>
  </si>
  <si>
    <r>
      <t>3.</t>
    </r>
    <r>
      <rPr>
        <b/>
        <sz val="14"/>
        <color theme="1"/>
        <rFont val="Times New Roman"/>
        <family val="1"/>
      </rPr>
      <t xml:space="preserve">     </t>
    </r>
    <r>
      <rPr>
        <b/>
        <sz val="14"/>
        <color theme="1"/>
        <rFont val="Calibri"/>
        <family val="2"/>
        <scheme val="minor"/>
      </rPr>
      <t>Calculate Equivalent Units</t>
    </r>
  </si>
  <si>
    <r>
      <t>4.</t>
    </r>
    <r>
      <rPr>
        <b/>
        <sz val="14"/>
        <color rgb="FF000000"/>
        <rFont val="Times New Roman"/>
        <family val="1"/>
      </rPr>
      <t xml:space="preserve">     </t>
    </r>
    <r>
      <rPr>
        <b/>
        <sz val="14"/>
        <color rgb="FF000000"/>
        <rFont val="Calibri"/>
        <family val="2"/>
        <scheme val="minor"/>
      </rPr>
      <t>Determine Unit Costs</t>
    </r>
  </si>
  <si>
    <r>
      <t>5.</t>
    </r>
    <r>
      <rPr>
        <b/>
        <sz val="14"/>
        <color theme="1"/>
        <rFont val="Times New Roman"/>
        <family val="1"/>
      </rPr>
      <t xml:space="preserve">    </t>
    </r>
    <r>
      <rPr>
        <b/>
        <sz val="14"/>
        <color theme="1"/>
        <rFont val="Calibri"/>
        <family val="2"/>
        <scheme val="minor"/>
      </rPr>
      <t xml:space="preserve">Allocate costs </t>
    </r>
  </si>
  <si>
    <t xml:space="preserve">   Conversion costs     </t>
  </si>
  <si>
    <t xml:space="preserve">Labor added during the month  </t>
  </si>
  <si>
    <t xml:space="preserve">Overhead added during the month </t>
  </si>
  <si>
    <t>Beg Inventory  - Materials</t>
  </si>
  <si>
    <t>Beginning Conversion costs</t>
  </si>
  <si>
    <t>Direct Labor</t>
  </si>
  <si>
    <t>Overhead</t>
  </si>
  <si>
    <t>Debits</t>
  </si>
  <si>
    <t>Credits</t>
  </si>
  <si>
    <t>Amount transferred to Dept 2</t>
  </si>
  <si>
    <t>Beginning Units</t>
  </si>
  <si>
    <t>Started Units</t>
  </si>
  <si>
    <t>Ending Units</t>
  </si>
  <si>
    <t>Total Cost</t>
  </si>
  <si>
    <t>Cost per unit</t>
  </si>
  <si>
    <t>Total Cost per Unit</t>
  </si>
  <si>
    <t>6. Determine Cost of ending WIP inventory</t>
  </si>
  <si>
    <t>Direct material</t>
  </si>
  <si>
    <t>Ending balance</t>
  </si>
  <si>
    <t>7 Concept Check:</t>
  </si>
  <si>
    <r>
      <t xml:space="preserve">Reno Co has several processing departments. Costs charged to Department A for January totaled </t>
    </r>
    <r>
      <rPr>
        <b/>
        <u/>
        <sz val="14"/>
        <color theme="1"/>
        <rFont val="Calibri"/>
        <family val="2"/>
        <scheme val="minor"/>
      </rPr>
      <t>$265,500</t>
    </r>
  </si>
  <si>
    <t xml:space="preserve">Materials </t>
  </si>
  <si>
    <t>complete</t>
  </si>
  <si>
    <t>Conversion</t>
  </si>
  <si>
    <t xml:space="preserve">1. Calculate the This month's conversion costs: </t>
  </si>
  <si>
    <t>Records indicated that 3,500 units were in beginning WIP 30% completed as to conversion costs. 17,500 units were started  into production and 4,500 units were in ending WIP 60% complete as to conversion costs.  Materials are entered at the beginning of each process.</t>
  </si>
  <si>
    <t>(use numbers above to recap here)</t>
  </si>
  <si>
    <t>you will fill</t>
  </si>
  <si>
    <t>this in when it is represented at the end of the problem.</t>
  </si>
  <si>
    <t>Journal Entry to transfer Work in Process Costs from Dept 1 to Dept 2</t>
  </si>
  <si>
    <t>Hint: ending balance in B115 should equal D103</t>
  </si>
  <si>
    <t>$ Materials</t>
  </si>
  <si>
    <t>$ Conversion</t>
  </si>
  <si>
    <t>$ Total</t>
  </si>
  <si>
    <t>$ Dir Materials</t>
  </si>
  <si>
    <t>$ Conversion Costs</t>
  </si>
  <si>
    <t xml:space="preserve"> #EUP</t>
  </si>
  <si>
    <t>$ cost per EUP</t>
  </si>
  <si>
    <t xml:space="preserve"> $ Total cost</t>
  </si>
  <si>
    <t>calculate the ending balance by adding the debit and subtracting the credit</t>
  </si>
  <si>
    <t xml:space="preserve">This number cannot be 265,500 since you transferred out costs to dept 2. </t>
  </si>
  <si>
    <t>Work in Progress</t>
  </si>
  <si>
    <t>Raw material</t>
  </si>
</sst>
</file>

<file path=xl/styles.xml><?xml version="1.0" encoding="utf-8"?>
<styleSheet xmlns="http://schemas.openxmlformats.org/spreadsheetml/2006/main">
  <numFmts count="4">
    <numFmt numFmtId="164" formatCode="&quot;$&quot;#,##0_);[Red]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(* #,##0_);_(* \(#,##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u/>
      <sz val="14"/>
      <color rgb="FF00000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rgb="FF000000"/>
      <name val="Calibri"/>
      <family val="2"/>
      <scheme val="minor"/>
    </font>
    <font>
      <sz val="14"/>
      <color rgb="FF000000"/>
      <name val="Times New Roman"/>
      <family val="1"/>
    </font>
    <font>
      <sz val="14"/>
      <color rgb="FF0070C0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11">
    <xf numFmtId="0" fontId="0" fillId="0" borderId="0" xfId="0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4" fillId="5" borderId="0" xfId="0" applyFont="1" applyFill="1"/>
    <xf numFmtId="0" fontId="0" fillId="5" borderId="0" xfId="0" applyFill="1"/>
    <xf numFmtId="0" fontId="5" fillId="5" borderId="0" xfId="0" applyFont="1" applyFill="1"/>
    <xf numFmtId="0" fontId="2" fillId="5" borderId="0" xfId="3" applyFill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10"/>
    </xf>
    <xf numFmtId="0" fontId="3" fillId="0" borderId="0" xfId="0" applyFont="1"/>
    <xf numFmtId="0" fontId="3" fillId="0" borderId="0" xfId="0" applyFont="1" applyAlignment="1">
      <alignment horizontal="left" vertical="center" indent="5"/>
    </xf>
    <xf numFmtId="0" fontId="8" fillId="0" borderId="0" xfId="0" applyFont="1"/>
    <xf numFmtId="0" fontId="8" fillId="0" borderId="0" xfId="0" applyFont="1" applyAlignment="1">
      <alignment horizontal="left" vertical="center" indent="5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2" borderId="0" xfId="0" applyFont="1" applyFill="1"/>
    <xf numFmtId="0" fontId="10" fillId="0" borderId="0" xfId="0" applyFont="1"/>
    <xf numFmtId="0" fontId="10" fillId="3" borderId="0" xfId="0" applyFont="1" applyFill="1"/>
    <xf numFmtId="0" fontId="10" fillId="4" borderId="0" xfId="0" applyFont="1" applyFill="1"/>
    <xf numFmtId="0" fontId="3" fillId="5" borderId="0" xfId="0" applyFont="1" applyFill="1"/>
    <xf numFmtId="0" fontId="10" fillId="5" borderId="0" xfId="0" applyFont="1" applyFill="1"/>
    <xf numFmtId="0" fontId="11" fillId="5" borderId="0" xfId="3" applyFont="1" applyFill="1"/>
    <xf numFmtId="0" fontId="3" fillId="6" borderId="0" xfId="0" applyFont="1" applyFill="1" applyAlignment="1">
      <alignment vertical="center"/>
    </xf>
    <xf numFmtId="0" fontId="10" fillId="6" borderId="0" xfId="0" applyFont="1" applyFill="1"/>
    <xf numFmtId="0" fontId="10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vertical="center" indent="5"/>
    </xf>
    <xf numFmtId="0" fontId="16" fillId="0" borderId="0" xfId="0" applyFont="1" applyAlignment="1">
      <alignment horizontal="left" vertical="center" indent="5"/>
    </xf>
    <xf numFmtId="0" fontId="10" fillId="0" borderId="4" xfId="0" applyFont="1" applyBorder="1" applyAlignment="1">
      <alignment horizontal="right" vertical="center"/>
    </xf>
    <xf numFmtId="0" fontId="10" fillId="0" borderId="3" xfId="0" applyFont="1" applyBorder="1"/>
    <xf numFmtId="0" fontId="10" fillId="0" borderId="0" xfId="0" applyFont="1" applyAlignment="1">
      <alignment horizontal="left" vertical="center" indent="2"/>
    </xf>
    <xf numFmtId="0" fontId="3" fillId="0" borderId="1" xfId="0" applyFont="1" applyBorder="1" applyAlignment="1">
      <alignment horizontal="center" vertical="center"/>
    </xf>
    <xf numFmtId="0" fontId="10" fillId="0" borderId="6" xfId="0" applyFont="1" applyBorder="1"/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0" fillId="0" borderId="6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0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vertical="center" indent="15"/>
    </xf>
    <xf numFmtId="0" fontId="10" fillId="0" borderId="2" xfId="0" applyFont="1" applyBorder="1" applyAlignment="1">
      <alignment horizontal="right" vertical="center"/>
    </xf>
    <xf numFmtId="0" fontId="10" fillId="0" borderId="2" xfId="0" applyFont="1" applyBorder="1"/>
    <xf numFmtId="0" fontId="10" fillId="0" borderId="7" xfId="0" applyFont="1" applyBorder="1"/>
    <xf numFmtId="164" fontId="10" fillId="0" borderId="7" xfId="0" applyNumberFormat="1" applyFont="1" applyBorder="1"/>
    <xf numFmtId="167" fontId="10" fillId="0" borderId="0" xfId="1" applyNumberFormat="1" applyFont="1"/>
    <xf numFmtId="0" fontId="3" fillId="0" borderId="0" xfId="0" applyFont="1" applyBorder="1" applyAlignment="1">
      <alignment horizontal="center" vertical="center"/>
    </xf>
    <xf numFmtId="167" fontId="10" fillId="0" borderId="8" xfId="1" applyNumberFormat="1" applyFont="1" applyBorder="1"/>
    <xf numFmtId="167" fontId="10" fillId="0" borderId="9" xfId="1" applyNumberFormat="1" applyFont="1" applyBorder="1"/>
    <xf numFmtId="167" fontId="10" fillId="0" borderId="10" xfId="1" applyNumberFormat="1" applyFont="1" applyBorder="1"/>
    <xf numFmtId="167" fontId="10" fillId="4" borderId="0" xfId="1" applyNumberFormat="1" applyFont="1" applyFill="1"/>
    <xf numFmtId="0" fontId="10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10" fillId="3" borderId="3" xfId="0" applyFont="1" applyFill="1" applyBorder="1"/>
    <xf numFmtId="167" fontId="18" fillId="3" borderId="3" xfId="1" applyNumberFormat="1" applyFont="1" applyFill="1" applyBorder="1" applyAlignment="1">
      <alignment vertical="center"/>
    </xf>
    <xf numFmtId="167" fontId="10" fillId="3" borderId="3" xfId="1" applyNumberFormat="1" applyFont="1" applyFill="1" applyBorder="1"/>
    <xf numFmtId="9" fontId="18" fillId="3" borderId="3" xfId="0" applyNumberFormat="1" applyFont="1" applyFill="1" applyBorder="1" applyAlignment="1">
      <alignment horizontal="right" vertical="center"/>
    </xf>
    <xf numFmtId="167" fontId="10" fillId="3" borderId="3" xfId="0" applyNumberFormat="1" applyFont="1" applyFill="1" applyBorder="1"/>
    <xf numFmtId="167" fontId="10" fillId="4" borderId="3" xfId="0" applyNumberFormat="1" applyFont="1" applyFill="1" applyBorder="1"/>
    <xf numFmtId="9" fontId="10" fillId="3" borderId="3" xfId="2" applyFont="1" applyFill="1" applyBorder="1"/>
    <xf numFmtId="167" fontId="3" fillId="4" borderId="3" xfId="1" applyNumberFormat="1" applyFont="1" applyFill="1" applyBorder="1"/>
    <xf numFmtId="0" fontId="3" fillId="4" borderId="3" xfId="0" applyFont="1" applyFill="1" applyBorder="1"/>
    <xf numFmtId="167" fontId="3" fillId="4" borderId="3" xfId="0" applyNumberFormat="1" applyFont="1" applyFill="1" applyBorder="1"/>
    <xf numFmtId="167" fontId="18" fillId="3" borderId="5" xfId="1" applyNumberFormat="1" applyFont="1" applyFill="1" applyBorder="1" applyAlignment="1">
      <alignment vertical="center"/>
    </xf>
    <xf numFmtId="167" fontId="10" fillId="4" borderId="5" xfId="1" applyNumberFormat="1" applyFont="1" applyFill="1" applyBorder="1"/>
    <xf numFmtId="167" fontId="3" fillId="3" borderId="3" xfId="1" applyNumberFormat="1" applyFont="1" applyFill="1" applyBorder="1"/>
    <xf numFmtId="167" fontId="10" fillId="3" borderId="3" xfId="1" applyNumberFormat="1" applyFont="1" applyFill="1" applyBorder="1" applyAlignment="1">
      <alignment horizontal="right" vertical="center"/>
    </xf>
    <xf numFmtId="167" fontId="10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7" fontId="14" fillId="3" borderId="3" xfId="0" applyNumberFormat="1" applyFont="1" applyFill="1" applyBorder="1" applyAlignment="1">
      <alignment vertical="center"/>
    </xf>
    <xf numFmtId="0" fontId="20" fillId="3" borderId="3" xfId="0" applyFont="1" applyFill="1" applyBorder="1" applyAlignment="1">
      <alignment vertical="center" wrapText="1"/>
    </xf>
    <xf numFmtId="167" fontId="20" fillId="3" borderId="3" xfId="0" applyNumberFormat="1" applyFont="1" applyFill="1" applyBorder="1" applyAlignment="1">
      <alignment vertical="center" wrapText="1"/>
    </xf>
    <xf numFmtId="167" fontId="20" fillId="4" borderId="3" xfId="0" applyNumberFormat="1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167" fontId="10" fillId="3" borderId="3" xfId="0" applyNumberFormat="1" applyFont="1" applyFill="1" applyBorder="1" applyAlignment="1">
      <alignment vertical="center"/>
    </xf>
    <xf numFmtId="167" fontId="9" fillId="3" borderId="5" xfId="0" applyNumberFormat="1" applyFont="1" applyFill="1" applyBorder="1" applyAlignment="1">
      <alignment vertical="center" wrapText="1"/>
    </xf>
    <xf numFmtId="167" fontId="9" fillId="3" borderId="3" xfId="0" applyNumberFormat="1" applyFont="1" applyFill="1" applyBorder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9" fontId="10" fillId="0" borderId="0" xfId="0" applyNumberFormat="1" applyFont="1"/>
    <xf numFmtId="0" fontId="3" fillId="0" borderId="0" xfId="0" applyFont="1" applyAlignment="1">
      <alignment horizontal="center" vertical="center"/>
    </xf>
    <xf numFmtId="167" fontId="10" fillId="0" borderId="0" xfId="1" applyNumberFormat="1" applyFont="1" applyBorder="1"/>
    <xf numFmtId="0" fontId="3" fillId="0" borderId="11" xfId="0" applyFont="1" applyBorder="1" applyAlignment="1">
      <alignment horizontal="center" vertical="center"/>
    </xf>
    <xf numFmtId="167" fontId="10" fillId="0" borderId="1" xfId="1" applyNumberFormat="1" applyFont="1" applyBorder="1"/>
    <xf numFmtId="0" fontId="10" fillId="0" borderId="0" xfId="0" applyFont="1" applyAlignment="1">
      <alignment horizontal="right" wrapText="1" indent="1"/>
    </xf>
    <xf numFmtId="0" fontId="3" fillId="0" borderId="0" xfId="0" applyFont="1" applyAlignment="1">
      <alignment horizontal="right" wrapText="1"/>
    </xf>
    <xf numFmtId="0" fontId="10" fillId="0" borderId="4" xfId="0" applyFont="1" applyBorder="1" applyAlignment="1">
      <alignment horizontal="right" vertical="center" wrapText="1"/>
    </xf>
    <xf numFmtId="0" fontId="10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3" borderId="13" xfId="0" applyNumberFormat="1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right" vertical="center"/>
    </xf>
    <xf numFmtId="0" fontId="10" fillId="0" borderId="1" xfId="0" applyFont="1" applyBorder="1"/>
    <xf numFmtId="167" fontId="18" fillId="0" borderId="0" xfId="1" applyNumberFormat="1" applyFont="1"/>
    <xf numFmtId="0" fontId="21" fillId="0" borderId="0" xfId="0" applyFont="1"/>
    <xf numFmtId="165" fontId="10" fillId="4" borderId="0" xfId="4" applyFont="1" applyFill="1"/>
    <xf numFmtId="165" fontId="10" fillId="4" borderId="0" xfId="4" applyFont="1" applyFill="1" applyAlignment="1">
      <alignment vertical="center"/>
    </xf>
    <xf numFmtId="0" fontId="22" fillId="0" borderId="0" xfId="0" applyFont="1"/>
    <xf numFmtId="165" fontId="10" fillId="7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6" borderId="0" xfId="0" applyFont="1" applyFill="1" applyAlignment="1">
      <alignment horizontal="left" vertical="center" wrapText="1"/>
    </xf>
    <xf numFmtId="0" fontId="3" fillId="6" borderId="0" xfId="0" applyFont="1" applyFill="1" applyAlignment="1">
      <alignment horizontal="center" vertical="center" wrapText="1"/>
    </xf>
  </cellXfs>
  <cellStyles count="5">
    <cellStyle name="Comma" xfId="1" builtinId="3"/>
    <cellStyle name="Currency" xfId="4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2181225</xdr:colOff>
      <xdr:row>43</xdr:row>
      <xdr:rowOff>133350</xdr:rowOff>
    </xdr:from>
    <xdr:to>
      <xdr:col>1</xdr:col>
      <xdr:colOff>123825</xdr:colOff>
      <xdr:row>47</xdr:row>
      <xdr:rowOff>209550</xdr:rowOff>
    </xdr:to>
    <xdr:cxnSp macro="">
      <xdr:nvCxnSpPr>
        <xdr:cNvPr id="3" name="Straight Arrow Connector 2">
          <a:extLst>
            <a:ext uri="{FF2B5EF4-FFF2-40B4-BE49-F238E27FC236}">
              <a16:creationId xmlns="" xmlns:a16="http://schemas.microsoft.com/office/drawing/2014/main" id="{B32B0402-6C8D-4388-B6CA-DE424C54551A}"/>
            </a:ext>
          </a:extLst>
        </xdr:cNvPr>
        <xdr:cNvCxnSpPr/>
      </xdr:nvCxnSpPr>
      <xdr:spPr>
        <a:xfrm flipV="1">
          <a:off x="2181225" y="12468225"/>
          <a:ext cx="514350" cy="1152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1095375</xdr:colOff>
      <xdr:row>38</xdr:row>
      <xdr:rowOff>95250</xdr:rowOff>
    </xdr:from>
    <xdr:to>
      <xdr:col>3</xdr:col>
      <xdr:colOff>171450</xdr:colOff>
      <xdr:row>39</xdr:row>
      <xdr:rowOff>561975</xdr:rowOff>
    </xdr:to>
    <xdr:cxnSp macro="">
      <xdr:nvCxnSpPr>
        <xdr:cNvPr id="5" name="Straight Arrow Connector 4">
          <a:extLst>
            <a:ext uri="{FF2B5EF4-FFF2-40B4-BE49-F238E27FC236}">
              <a16:creationId xmlns="" xmlns:a16="http://schemas.microsoft.com/office/drawing/2014/main" id="{FD27C3A1-BC2D-4A11-B821-E6E7B9E9790C}"/>
            </a:ext>
          </a:extLst>
        </xdr:cNvPr>
        <xdr:cNvCxnSpPr/>
      </xdr:nvCxnSpPr>
      <xdr:spPr>
        <a:xfrm flipH="1" flipV="1">
          <a:off x="4972050" y="10753725"/>
          <a:ext cx="590550" cy="7048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inciplesofaccounting.com/managerial-cost-accounting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inciplesofaccounting.com/managerial-cost-account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opLeftCell="A13" workbookViewId="0">
      <selection activeCell="A6" sqref="A6:F17"/>
    </sheetView>
  </sheetViews>
  <sheetFormatPr defaultRowHeight="15"/>
  <sheetData>
    <row r="1" spans="1:11" ht="26.25">
      <c r="A1" s="4" t="s">
        <v>6</v>
      </c>
      <c r="B1" s="5"/>
      <c r="C1" s="5"/>
      <c r="D1" s="6" t="s">
        <v>4</v>
      </c>
      <c r="E1" s="7"/>
      <c r="F1" s="5"/>
      <c r="G1" s="5"/>
      <c r="H1" s="5"/>
      <c r="I1" s="5"/>
      <c r="J1" s="5"/>
      <c r="K1" s="5"/>
    </row>
    <row r="2" spans="1:11" ht="21">
      <c r="A2" s="4" t="s">
        <v>5</v>
      </c>
      <c r="B2" s="5"/>
      <c r="C2" s="5"/>
      <c r="D2" s="7" t="s">
        <v>3</v>
      </c>
      <c r="E2" s="5"/>
      <c r="F2" s="5"/>
      <c r="G2" s="5"/>
      <c r="H2" s="5"/>
      <c r="I2" s="5"/>
      <c r="J2" s="5"/>
      <c r="K2" s="5"/>
    </row>
    <row r="5" spans="1:11" ht="21">
      <c r="A5" s="8" t="s">
        <v>7</v>
      </c>
    </row>
    <row r="6" spans="1:11" ht="21">
      <c r="A6" s="9" t="s">
        <v>8</v>
      </c>
    </row>
    <row r="7" spans="1:11" ht="21">
      <c r="A7" s="9" t="s">
        <v>9</v>
      </c>
    </row>
    <row r="8" spans="1:11" ht="21">
      <c r="A8" s="9" t="s">
        <v>10</v>
      </c>
    </row>
    <row r="9" spans="1:11" ht="21">
      <c r="A9" s="10" t="s">
        <v>11</v>
      </c>
    </row>
    <row r="10" spans="1:11" ht="21">
      <c r="A10" s="10" t="s">
        <v>12</v>
      </c>
    </row>
    <row r="11" spans="1:11" ht="21">
      <c r="A11" s="9" t="s">
        <v>13</v>
      </c>
    </row>
    <row r="12" spans="1:11" ht="21">
      <c r="A12" s="10" t="s">
        <v>14</v>
      </c>
    </row>
    <row r="13" spans="1:11" ht="21">
      <c r="A13" s="10" t="s">
        <v>15</v>
      </c>
    </row>
    <row r="14" spans="1:11" ht="21">
      <c r="A14" s="10" t="s">
        <v>16</v>
      </c>
    </row>
    <row r="15" spans="1:11" ht="21">
      <c r="A15" s="9" t="s">
        <v>17</v>
      </c>
    </row>
    <row r="16" spans="1:11" ht="21">
      <c r="A16" s="10" t="s">
        <v>18</v>
      </c>
    </row>
    <row r="17" spans="1:1" ht="21">
      <c r="A17" s="9" t="s">
        <v>19</v>
      </c>
    </row>
  </sheetData>
  <hyperlinks>
    <hyperlink ref="D2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9"/>
  <sheetViews>
    <sheetView tabSelected="1" topLeftCell="A79" zoomScaleSheetLayoutView="100" workbookViewId="0">
      <selection activeCell="C95" sqref="C95"/>
    </sheetView>
  </sheetViews>
  <sheetFormatPr defaultColWidth="9.140625" defaultRowHeight="18.75"/>
  <cols>
    <col min="1" max="1" width="38.5703125" style="18" customWidth="1"/>
    <col min="2" max="2" width="19.5703125" style="18" customWidth="1"/>
    <col min="3" max="3" width="22.7109375" style="18" customWidth="1"/>
    <col min="4" max="4" width="18.28515625" style="18" customWidth="1"/>
    <col min="5" max="16384" width="9.140625" style="18"/>
  </cols>
  <sheetData>
    <row r="1" spans="1:4">
      <c r="A1" s="1" t="s">
        <v>0</v>
      </c>
      <c r="B1" s="17"/>
      <c r="C1" s="17"/>
      <c r="D1" s="17"/>
    </row>
    <row r="2" spans="1:4">
      <c r="A2" s="2" t="s">
        <v>1</v>
      </c>
      <c r="B2" s="19"/>
      <c r="C2" s="19"/>
      <c r="D2" s="19"/>
    </row>
    <row r="3" spans="1:4">
      <c r="A3" s="3" t="s">
        <v>2</v>
      </c>
      <c r="B3" s="20"/>
      <c r="C3" s="20"/>
      <c r="D3" s="20"/>
    </row>
    <row r="5" spans="1:4">
      <c r="A5" s="21" t="s">
        <v>6</v>
      </c>
      <c r="B5" s="22"/>
      <c r="C5" s="22"/>
    </row>
    <row r="6" spans="1:4">
      <c r="A6" s="21" t="s">
        <v>5</v>
      </c>
      <c r="B6" s="22"/>
      <c r="C6" s="22"/>
    </row>
    <row r="7" spans="1:4">
      <c r="A7" s="21" t="s">
        <v>4</v>
      </c>
      <c r="B7" s="22"/>
      <c r="C7" s="22"/>
      <c r="D7" s="23"/>
    </row>
    <row r="8" spans="1:4">
      <c r="A8" s="23" t="s">
        <v>3</v>
      </c>
      <c r="B8" s="22"/>
      <c r="C8" s="22"/>
      <c r="D8" s="23"/>
    </row>
    <row r="11" spans="1:4" ht="63.75" customHeight="1">
      <c r="A11" s="109" t="s">
        <v>79</v>
      </c>
      <c r="B11" s="109"/>
      <c r="C11" s="109"/>
      <c r="D11" s="25"/>
    </row>
    <row r="12" spans="1:4">
      <c r="A12" s="16" t="s">
        <v>20</v>
      </c>
    </row>
    <row r="13" spans="1:4">
      <c r="A13" s="26" t="s">
        <v>21</v>
      </c>
      <c r="B13" s="27">
        <v>13500</v>
      </c>
    </row>
    <row r="14" spans="1:4">
      <c r="A14" s="26" t="s">
        <v>59</v>
      </c>
      <c r="B14" s="46">
        <v>8000</v>
      </c>
      <c r="C14" s="47">
        <f>B14+B13</f>
        <v>21500</v>
      </c>
    </row>
    <row r="15" spans="1:4">
      <c r="A15" s="26" t="s">
        <v>22</v>
      </c>
      <c r="C15" s="28">
        <v>75000</v>
      </c>
    </row>
    <row r="16" spans="1:4">
      <c r="A16" s="26" t="s">
        <v>60</v>
      </c>
      <c r="C16" s="48">
        <v>104750</v>
      </c>
    </row>
    <row r="17" spans="1:4">
      <c r="A17" s="26" t="s">
        <v>61</v>
      </c>
      <c r="C17" s="48">
        <v>64250</v>
      </c>
    </row>
    <row r="18" spans="1:4">
      <c r="A18" s="26"/>
    </row>
    <row r="19" spans="1:4" ht="99" customHeight="1">
      <c r="A19" s="110" t="s">
        <v>84</v>
      </c>
      <c r="B19" s="110"/>
      <c r="C19" s="110"/>
      <c r="D19" s="25"/>
    </row>
    <row r="21" spans="1:4">
      <c r="A21" s="103" t="s">
        <v>69</v>
      </c>
      <c r="B21" s="102">
        <v>3500</v>
      </c>
    </row>
    <row r="22" spans="1:4">
      <c r="A22" s="103" t="s">
        <v>70</v>
      </c>
      <c r="B22" s="102">
        <v>17500</v>
      </c>
    </row>
    <row r="23" spans="1:4">
      <c r="A23" s="103" t="s">
        <v>71</v>
      </c>
      <c r="B23" s="102">
        <v>4500</v>
      </c>
    </row>
    <row r="24" spans="1:4">
      <c r="A24" s="11" t="s">
        <v>80</v>
      </c>
      <c r="B24" s="88">
        <v>1</v>
      </c>
      <c r="C24" s="18" t="s">
        <v>81</v>
      </c>
    </row>
    <row r="25" spans="1:4">
      <c r="A25" s="11" t="s">
        <v>82</v>
      </c>
      <c r="B25" s="88">
        <v>0.6</v>
      </c>
      <c r="C25" s="18" t="s">
        <v>81</v>
      </c>
    </row>
    <row r="26" spans="1:4">
      <c r="A26" s="11"/>
      <c r="B26" s="88"/>
    </row>
    <row r="27" spans="1:4">
      <c r="A27" s="11"/>
      <c r="B27" s="88"/>
    </row>
    <row r="28" spans="1:4">
      <c r="A28" s="11"/>
      <c r="B28" s="88"/>
    </row>
    <row r="29" spans="1:4">
      <c r="A29" s="11"/>
      <c r="B29" s="88"/>
    </row>
    <row r="30" spans="1:4">
      <c r="A30" s="11"/>
      <c r="B30" s="88"/>
    </row>
    <row r="31" spans="1:4">
      <c r="A31" s="11"/>
      <c r="B31" s="88"/>
    </row>
    <row r="32" spans="1:4">
      <c r="A32" s="11"/>
      <c r="B32" s="88"/>
    </row>
    <row r="34" spans="1:4">
      <c r="A34" s="24" t="s">
        <v>23</v>
      </c>
      <c r="B34" s="25"/>
      <c r="C34" s="25"/>
      <c r="D34" s="25"/>
    </row>
    <row r="35" spans="1:4">
      <c r="A35" s="24" t="s">
        <v>24</v>
      </c>
      <c r="B35" s="25"/>
      <c r="C35" s="25"/>
      <c r="D35" s="25"/>
    </row>
    <row r="36" spans="1:4">
      <c r="A36" s="26"/>
    </row>
    <row r="37" spans="1:4" ht="19.5" thickBot="1">
      <c r="A37" s="108" t="s">
        <v>25</v>
      </c>
      <c r="B37" s="108"/>
      <c r="C37" s="108"/>
      <c r="D37" s="108"/>
    </row>
    <row r="38" spans="1:4" ht="19.5" thickBot="1">
      <c r="A38" s="89"/>
      <c r="B38" s="89" t="s">
        <v>66</v>
      </c>
      <c r="C38" s="89" t="s">
        <v>67</v>
      </c>
      <c r="D38" s="89"/>
    </row>
    <row r="39" spans="1:4">
      <c r="A39" s="26" t="s">
        <v>62</v>
      </c>
      <c r="B39" s="50">
        <f>B13</f>
        <v>13500</v>
      </c>
      <c r="C39" s="107">
        <f>C110</f>
        <v>265500</v>
      </c>
      <c r="D39" s="18" t="s">
        <v>86</v>
      </c>
    </row>
    <row r="40" spans="1:4" ht="75">
      <c r="A40" s="26" t="s">
        <v>63</v>
      </c>
      <c r="B40" s="51">
        <f>B14</f>
        <v>8000</v>
      </c>
      <c r="C40" s="93" t="s">
        <v>68</v>
      </c>
      <c r="D40" s="96" t="s">
        <v>87</v>
      </c>
    </row>
    <row r="41" spans="1:4">
      <c r="A41" s="26" t="s">
        <v>76</v>
      </c>
      <c r="B41" s="51">
        <f>C15</f>
        <v>75000</v>
      </c>
    </row>
    <row r="42" spans="1:4">
      <c r="A42" s="26" t="s">
        <v>64</v>
      </c>
      <c r="B42" s="51">
        <f>C16</f>
        <v>104750</v>
      </c>
    </row>
    <row r="43" spans="1:4" ht="19.5" thickBot="1">
      <c r="A43" s="26" t="s">
        <v>65</v>
      </c>
      <c r="B43" s="52">
        <f>C17</f>
        <v>64250</v>
      </c>
    </row>
    <row r="44" spans="1:4">
      <c r="A44" s="28"/>
      <c r="B44" s="51">
        <f>SUM(B39:B43)</f>
        <v>265500</v>
      </c>
    </row>
    <row r="45" spans="1:4">
      <c r="A45" s="26"/>
    </row>
    <row r="46" spans="1:4" ht="28.5" customHeight="1">
      <c r="A46" s="26" t="s">
        <v>83</v>
      </c>
      <c r="C46" s="53">
        <f>B42+B43</f>
        <v>169000</v>
      </c>
    </row>
    <row r="47" spans="1:4">
      <c r="A47" s="26"/>
    </row>
    <row r="48" spans="1:4">
      <c r="A48" s="26"/>
    </row>
    <row r="49" spans="1:4">
      <c r="A49" s="16" t="s">
        <v>85</v>
      </c>
    </row>
    <row r="50" spans="1:4" ht="19.5" thickBot="1">
      <c r="A50" s="12" t="s">
        <v>54</v>
      </c>
      <c r="B50" s="97" t="s">
        <v>90</v>
      </c>
      <c r="C50" s="97" t="s">
        <v>91</v>
      </c>
      <c r="D50" s="97" t="s">
        <v>92</v>
      </c>
    </row>
    <row r="51" spans="1:4" ht="19.5" thickBot="1">
      <c r="A51" s="29" t="s">
        <v>26</v>
      </c>
      <c r="B51" s="54">
        <v>13500</v>
      </c>
      <c r="C51" s="54">
        <v>8000</v>
      </c>
      <c r="D51" s="56">
        <f>SUM(B51:C51)</f>
        <v>21500</v>
      </c>
    </row>
    <row r="52" spans="1:4" ht="19.5" thickBot="1">
      <c r="A52" s="29" t="s">
        <v>27</v>
      </c>
      <c r="B52" s="55">
        <v>75000</v>
      </c>
      <c r="C52" s="74">
        <v>169000</v>
      </c>
      <c r="D52" s="56">
        <f t="shared" ref="D52:D53" si="0">SUM(B52:C52)</f>
        <v>244000</v>
      </c>
    </row>
    <row r="53" spans="1:4" ht="19.5" thickBot="1">
      <c r="A53" s="29" t="s">
        <v>28</v>
      </c>
      <c r="B53" s="56">
        <f>SUM(B51:B52)</f>
        <v>88500</v>
      </c>
      <c r="C53" s="56">
        <f>SUM(C51:C52)</f>
        <v>177000</v>
      </c>
      <c r="D53" s="56">
        <f t="shared" si="0"/>
        <v>265500</v>
      </c>
    </row>
    <row r="55" spans="1:4">
      <c r="A55" s="26"/>
    </row>
    <row r="56" spans="1:4" ht="19.5" thickBot="1">
      <c r="A56" s="31" t="s">
        <v>55</v>
      </c>
    </row>
    <row r="57" spans="1:4" ht="19.5" thickBot="1">
      <c r="A57" s="32" t="s">
        <v>29</v>
      </c>
      <c r="B57" s="67">
        <v>3500</v>
      </c>
    </row>
    <row r="58" spans="1:4" ht="19.5" thickBot="1">
      <c r="A58" s="32" t="s">
        <v>31</v>
      </c>
      <c r="B58" s="59">
        <v>17500</v>
      </c>
    </row>
    <row r="59" spans="1:4" ht="19.5" thickBot="1">
      <c r="A59" s="32" t="s">
        <v>33</v>
      </c>
      <c r="B59" s="64">
        <f>SUM(B57:B58)</f>
        <v>21000</v>
      </c>
    </row>
    <row r="60" spans="1:4" ht="19.5" thickBot="1">
      <c r="A60" s="34"/>
    </row>
    <row r="61" spans="1:4" ht="19.5" thickBot="1">
      <c r="B61" s="32" t="s">
        <v>30</v>
      </c>
      <c r="C61" s="68">
        <v>16500</v>
      </c>
    </row>
    <row r="62" spans="1:4" ht="19.5" thickBot="1">
      <c r="B62" s="32" t="s">
        <v>32</v>
      </c>
      <c r="C62" s="59">
        <v>4500</v>
      </c>
    </row>
    <row r="63" spans="1:4" ht="19.5" thickBot="1">
      <c r="B63" s="32" t="s">
        <v>33</v>
      </c>
      <c r="C63" s="69">
        <f>B59</f>
        <v>21000</v>
      </c>
    </row>
    <row r="64" spans="1:4">
      <c r="A64" s="34"/>
    </row>
    <row r="65" spans="1:4">
      <c r="A65" s="12" t="s">
        <v>56</v>
      </c>
    </row>
    <row r="66" spans="1:4" ht="19.5" thickBot="1">
      <c r="B66" s="35" t="s">
        <v>34</v>
      </c>
      <c r="C66" s="35" t="s">
        <v>35</v>
      </c>
      <c r="D66" s="35" t="s">
        <v>36</v>
      </c>
    </row>
    <row r="67" spans="1:4" ht="38.25" thickBot="1">
      <c r="A67" s="95" t="s">
        <v>39</v>
      </c>
      <c r="B67" s="58">
        <v>16500</v>
      </c>
      <c r="C67" s="60">
        <v>1</v>
      </c>
      <c r="D67" s="61">
        <f>B67*C67</f>
        <v>16500</v>
      </c>
    </row>
    <row r="68" spans="1:4" ht="19.5" thickBot="1">
      <c r="A68" s="32" t="s">
        <v>40</v>
      </c>
      <c r="B68" s="59">
        <v>4500</v>
      </c>
      <c r="C68" s="60">
        <v>1</v>
      </c>
      <c r="D68" s="61">
        <f>B68*C68</f>
        <v>4500</v>
      </c>
    </row>
    <row r="69" spans="1:4" ht="19.5" thickBot="1">
      <c r="A69" s="32" t="s">
        <v>41</v>
      </c>
      <c r="B69" s="64">
        <f>SUM(B67:B68)</f>
        <v>21000</v>
      </c>
      <c r="C69" s="65"/>
      <c r="D69" s="66">
        <f>SUM(D67:D68)</f>
        <v>21000</v>
      </c>
    </row>
    <row r="70" spans="1:4">
      <c r="A70" s="26"/>
    </row>
    <row r="71" spans="1:4">
      <c r="A71" s="26"/>
    </row>
    <row r="72" spans="1:4" ht="19.5" thickBot="1">
      <c r="B72" s="87" t="s">
        <v>34</v>
      </c>
      <c r="C72" s="35" t="s">
        <v>37</v>
      </c>
      <c r="D72" s="35" t="s">
        <v>38</v>
      </c>
    </row>
    <row r="73" spans="1:4" ht="38.25" thickBot="1">
      <c r="A73" s="95" t="s">
        <v>39</v>
      </c>
      <c r="B73" s="58">
        <v>16500</v>
      </c>
      <c r="C73" s="60">
        <v>1</v>
      </c>
      <c r="D73" s="62">
        <f>B73*C73</f>
        <v>16500</v>
      </c>
    </row>
    <row r="74" spans="1:4" ht="19.5" thickBot="1">
      <c r="A74" s="32" t="s">
        <v>40</v>
      </c>
      <c r="B74" s="59">
        <v>4500</v>
      </c>
      <c r="C74" s="63">
        <v>0.6</v>
      </c>
      <c r="D74" s="62">
        <f>B74*C74</f>
        <v>2700</v>
      </c>
    </row>
    <row r="75" spans="1:4" ht="19.5" thickBot="1">
      <c r="A75" s="32" t="s">
        <v>41</v>
      </c>
      <c r="B75" s="64">
        <f>SUM(B73:B74)</f>
        <v>21000</v>
      </c>
      <c r="C75" s="65"/>
      <c r="D75" s="66">
        <f>SUM(D73:D74)</f>
        <v>19200</v>
      </c>
    </row>
    <row r="76" spans="1:4">
      <c r="A76" s="26"/>
    </row>
    <row r="77" spans="1:4">
      <c r="A77" s="14" t="s">
        <v>57</v>
      </c>
    </row>
    <row r="78" spans="1:4" ht="19.5" thickBot="1">
      <c r="A78" s="15"/>
    </row>
    <row r="79" spans="1:4" ht="19.5" thickBot="1">
      <c r="A79" s="36"/>
      <c r="B79" s="37" t="s">
        <v>93</v>
      </c>
      <c r="C79" s="37" t="s">
        <v>94</v>
      </c>
    </row>
    <row r="80" spans="1:4" ht="19.5" thickBot="1">
      <c r="A80" s="38" t="s">
        <v>43</v>
      </c>
      <c r="B80" s="59">
        <v>13500</v>
      </c>
      <c r="C80" s="59">
        <v>8000</v>
      </c>
    </row>
    <row r="81" spans="1:4" ht="19.5" thickBot="1">
      <c r="A81" s="38" t="s">
        <v>44</v>
      </c>
      <c r="B81" s="70">
        <v>75000</v>
      </c>
      <c r="C81" s="71">
        <v>169000</v>
      </c>
    </row>
    <row r="82" spans="1:4" ht="19.5" thickBot="1">
      <c r="A82" s="38" t="s">
        <v>45</v>
      </c>
      <c r="B82" s="72">
        <f>SUM(B80:B81)</f>
        <v>88500</v>
      </c>
      <c r="C82" s="72">
        <f>SUM(C80:C81)</f>
        <v>177000</v>
      </c>
    </row>
    <row r="83" spans="1:4">
      <c r="A83" s="73"/>
      <c r="B83" s="73"/>
      <c r="C83" s="73"/>
      <c r="D83" s="73"/>
    </row>
    <row r="84" spans="1:4">
      <c r="A84" s="73" t="s">
        <v>72</v>
      </c>
      <c r="B84" s="98">
        <f>B80+B81</f>
        <v>88500</v>
      </c>
      <c r="C84" s="98">
        <f>C80+C81</f>
        <v>177000</v>
      </c>
      <c r="D84" s="73"/>
    </row>
    <row r="85" spans="1:4">
      <c r="A85" s="73" t="s">
        <v>47</v>
      </c>
      <c r="B85" s="99">
        <v>21000</v>
      </c>
      <c r="C85" s="99">
        <v>19200</v>
      </c>
      <c r="D85" s="73"/>
    </row>
    <row r="86" spans="1:4">
      <c r="A86" s="73" t="s">
        <v>73</v>
      </c>
      <c r="B86" s="100">
        <f>B84/B85</f>
        <v>4.2142857142857144</v>
      </c>
      <c r="C86" s="100">
        <f>C84/C85</f>
        <v>9.21875</v>
      </c>
      <c r="D86" s="100">
        <f>B86+C86</f>
        <v>13.433035714285715</v>
      </c>
    </row>
    <row r="87" spans="1:4" ht="37.5">
      <c r="A87" s="73"/>
      <c r="B87" s="73"/>
      <c r="C87" s="73"/>
      <c r="D87" s="94" t="s">
        <v>74</v>
      </c>
    </row>
    <row r="88" spans="1:4" ht="19.5" thickBot="1">
      <c r="A88" s="12" t="s">
        <v>58</v>
      </c>
    </row>
    <row r="89" spans="1:4" ht="19.5" thickBot="1">
      <c r="A89" s="40" t="s">
        <v>46</v>
      </c>
      <c r="B89" s="41" t="s">
        <v>47</v>
      </c>
      <c r="C89" s="41" t="s">
        <v>48</v>
      </c>
      <c r="D89" s="41" t="s">
        <v>49</v>
      </c>
    </row>
    <row r="90" spans="1:4" ht="19.5" thickBot="1">
      <c r="A90" s="42" t="s">
        <v>50</v>
      </c>
      <c r="B90" s="76">
        <v>16500</v>
      </c>
      <c r="C90" s="75">
        <v>13.43</v>
      </c>
      <c r="D90" s="77">
        <f>B90*C90</f>
        <v>221595</v>
      </c>
    </row>
    <row r="91" spans="1:4">
      <c r="A91" s="16"/>
    </row>
    <row r="92" spans="1:4">
      <c r="A92" s="16"/>
    </row>
    <row r="93" spans="1:4">
      <c r="A93" s="16" t="s">
        <v>88</v>
      </c>
    </row>
    <row r="94" spans="1:4" ht="19.5" thickBot="1">
      <c r="B94" s="82" t="s">
        <v>51</v>
      </c>
      <c r="C94" s="82" t="s">
        <v>52</v>
      </c>
    </row>
    <row r="95" spans="1:4" ht="19.5" thickBot="1">
      <c r="A95" s="78" t="s">
        <v>100</v>
      </c>
      <c r="B95" s="84">
        <v>18964</v>
      </c>
      <c r="C95" s="80"/>
    </row>
    <row r="96" spans="1:4" ht="19.5" thickBot="1">
      <c r="A96" s="79" t="s">
        <v>101</v>
      </c>
      <c r="B96" s="81"/>
      <c r="C96" s="85">
        <v>18964</v>
      </c>
    </row>
    <row r="97" spans="1:4">
      <c r="A97" s="16"/>
    </row>
    <row r="98" spans="1:4">
      <c r="A98" s="30"/>
    </row>
    <row r="99" spans="1:4" ht="19.5" thickBot="1">
      <c r="A99" s="14" t="s">
        <v>75</v>
      </c>
    </row>
    <row r="100" spans="1:4" ht="19.5" thickBot="1">
      <c r="A100" s="36"/>
      <c r="B100" s="37" t="s">
        <v>95</v>
      </c>
      <c r="C100" s="37" t="s">
        <v>96</v>
      </c>
      <c r="D100" s="37" t="s">
        <v>97</v>
      </c>
    </row>
    <row r="101" spans="1:4" ht="19.5" thickBot="1">
      <c r="A101" s="44" t="s">
        <v>76</v>
      </c>
      <c r="B101" s="83">
        <v>4500</v>
      </c>
      <c r="C101" s="57">
        <v>4.21</v>
      </c>
      <c r="D101" s="62">
        <f>B101*C101</f>
        <v>18945</v>
      </c>
    </row>
    <row r="102" spans="1:4" ht="19.5" thickBot="1">
      <c r="A102" s="44" t="s">
        <v>42</v>
      </c>
      <c r="B102" s="61">
        <v>2700</v>
      </c>
      <c r="C102" s="57">
        <v>9.2200000000000006</v>
      </c>
      <c r="D102" s="62">
        <f t="shared" ref="D102" si="1">B102*C102</f>
        <v>24894</v>
      </c>
    </row>
    <row r="103" spans="1:4" ht="19.5" thickBot="1">
      <c r="A103" s="45"/>
      <c r="B103" s="33"/>
      <c r="C103" s="39" t="s">
        <v>53</v>
      </c>
      <c r="D103" s="62">
        <f>SUM(D101:D102)</f>
        <v>43839</v>
      </c>
    </row>
    <row r="104" spans="1:4">
      <c r="A104" s="43"/>
    </row>
    <row r="105" spans="1:4">
      <c r="A105" s="43"/>
    </row>
    <row r="106" spans="1:4">
      <c r="A106" s="43"/>
    </row>
    <row r="107" spans="1:4">
      <c r="A107" s="13" t="s">
        <v>78</v>
      </c>
    </row>
    <row r="108" spans="1:4" ht="19.5" thickBot="1">
      <c r="A108" s="108" t="s">
        <v>25</v>
      </c>
      <c r="B108" s="108"/>
      <c r="C108" s="108"/>
      <c r="D108" s="108"/>
    </row>
    <row r="109" spans="1:4" ht="19.5" thickBot="1">
      <c r="A109" s="49"/>
      <c r="B109" s="91" t="s">
        <v>66</v>
      </c>
      <c r="C109" s="91" t="s">
        <v>67</v>
      </c>
      <c r="D109" s="49"/>
    </row>
    <row r="110" spans="1:4">
      <c r="A110" s="26" t="s">
        <v>62</v>
      </c>
      <c r="B110" s="90">
        <f>B39</f>
        <v>13500</v>
      </c>
      <c r="C110" s="104">
        <f>B115</f>
        <v>265500</v>
      </c>
    </row>
    <row r="111" spans="1:4">
      <c r="A111" s="26" t="s">
        <v>63</v>
      </c>
      <c r="B111" s="90">
        <f t="shared" ref="B111:B114" si="2">B40</f>
        <v>8000</v>
      </c>
    </row>
    <row r="112" spans="1:4">
      <c r="A112" s="26" t="s">
        <v>76</v>
      </c>
      <c r="B112" s="90">
        <f t="shared" si="2"/>
        <v>75000</v>
      </c>
    </row>
    <row r="113" spans="1:3">
      <c r="A113" s="26" t="s">
        <v>64</v>
      </c>
      <c r="B113" s="90">
        <f t="shared" si="2"/>
        <v>104750</v>
      </c>
    </row>
    <row r="114" spans="1:3" ht="19.5" thickBot="1">
      <c r="A114" s="26" t="s">
        <v>65</v>
      </c>
      <c r="B114" s="92">
        <f t="shared" si="2"/>
        <v>64250</v>
      </c>
      <c r="C114" s="101"/>
    </row>
    <row r="115" spans="1:3">
      <c r="A115" s="86" t="s">
        <v>77</v>
      </c>
      <c r="B115" s="105">
        <f>SUM(B110:B114)</f>
        <v>265500</v>
      </c>
    </row>
    <row r="116" spans="1:3">
      <c r="B116" s="106" t="s">
        <v>98</v>
      </c>
    </row>
    <row r="117" spans="1:3">
      <c r="B117" s="106" t="s">
        <v>99</v>
      </c>
    </row>
    <row r="118" spans="1:3">
      <c r="B118" s="106"/>
    </row>
    <row r="119" spans="1:3">
      <c r="B119" s="106" t="s">
        <v>89</v>
      </c>
    </row>
  </sheetData>
  <mergeCells count="4">
    <mergeCell ref="A37:D37"/>
    <mergeCell ref="A108:D108"/>
    <mergeCell ref="A11:C11"/>
    <mergeCell ref="A19:C19"/>
  </mergeCells>
  <hyperlinks>
    <hyperlink ref="A8" r:id="rId1"/>
  </hyperlinks>
  <pageMargins left="0.2" right="0.2" top="0.5" bottom="0.25" header="0.3" footer="0.3"/>
  <pageSetup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Resources</vt:lpstr>
      <vt:lpstr>Problem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 baker</dc:creator>
  <cp:lastModifiedBy>Exploring</cp:lastModifiedBy>
  <dcterms:created xsi:type="dcterms:W3CDTF">2019-05-27T17:36:08Z</dcterms:created>
  <dcterms:modified xsi:type="dcterms:W3CDTF">2020-08-17T05:19:21Z</dcterms:modified>
</cp:coreProperties>
</file>